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50" windowHeight="6720" tabRatio="939" activeTab="0"/>
  </bookViews>
  <sheets>
    <sheet name="Verifica sez. a T in c.a." sheetId="1" r:id="rId1"/>
  </sheets>
  <definedNames/>
  <calcPr fullCalcOnLoad="1"/>
</workbook>
</file>

<file path=xl/sharedStrings.xml><?xml version="1.0" encoding="utf-8"?>
<sst xmlns="http://schemas.openxmlformats.org/spreadsheetml/2006/main" count="52" uniqueCount="33">
  <si>
    <t>h</t>
  </si>
  <si>
    <t>b</t>
  </si>
  <si>
    <t>cm</t>
  </si>
  <si>
    <t>x</t>
  </si>
  <si>
    <r>
      <t>J</t>
    </r>
    <r>
      <rPr>
        <b/>
        <vertAlign val="subscript"/>
        <sz val="10"/>
        <rFont val="Arial"/>
        <family val="2"/>
      </rPr>
      <t>n</t>
    </r>
  </si>
  <si>
    <r>
      <t>s</t>
    </r>
    <r>
      <rPr>
        <b/>
        <vertAlign val="subscript"/>
        <sz val="10"/>
        <rFont val="Arial"/>
        <family val="2"/>
      </rPr>
      <t>c</t>
    </r>
  </si>
  <si>
    <r>
      <t>s</t>
    </r>
    <r>
      <rPr>
        <b/>
        <vertAlign val="subscript"/>
        <sz val="10"/>
        <rFont val="Arial"/>
        <family val="2"/>
      </rPr>
      <t>f</t>
    </r>
  </si>
  <si>
    <r>
      <t>kg/cm</t>
    </r>
    <r>
      <rPr>
        <vertAlign val="superscript"/>
        <sz val="10"/>
        <rFont val="Arial"/>
        <family val="2"/>
      </rPr>
      <t>2</t>
    </r>
  </si>
  <si>
    <r>
      <t xml:space="preserve">A </t>
    </r>
    <r>
      <rPr>
        <b/>
        <vertAlign val="subscript"/>
        <sz val="10"/>
        <rFont val="Arial"/>
        <family val="2"/>
      </rPr>
      <t>f</t>
    </r>
  </si>
  <si>
    <r>
      <t xml:space="preserve">A' </t>
    </r>
    <r>
      <rPr>
        <b/>
        <vertAlign val="subscript"/>
        <sz val="10"/>
        <rFont val="Arial"/>
        <family val="2"/>
      </rPr>
      <t>f</t>
    </r>
  </si>
  <si>
    <r>
      <t>s</t>
    </r>
    <r>
      <rPr>
        <b/>
        <sz val="10"/>
        <rFont val="Arial"/>
        <family val="2"/>
      </rPr>
      <t>'</t>
    </r>
    <r>
      <rPr>
        <b/>
        <vertAlign val="subscript"/>
        <sz val="10"/>
        <rFont val="Arial"/>
        <family val="2"/>
      </rPr>
      <t>f</t>
    </r>
  </si>
  <si>
    <t>f</t>
  </si>
  <si>
    <r>
      <t>cm</t>
    </r>
    <r>
      <rPr>
        <vertAlign val="superscript"/>
        <sz val="10"/>
        <rFont val="Arial"/>
        <family val="2"/>
      </rPr>
      <t>2</t>
    </r>
  </si>
  <si>
    <r>
      <t>cm</t>
    </r>
    <r>
      <rPr>
        <vertAlign val="superscript"/>
        <sz val="10"/>
        <rFont val="Arial"/>
        <family val="2"/>
      </rPr>
      <t>4</t>
    </r>
  </si>
  <si>
    <t>Rck</t>
  </si>
  <si>
    <r>
      <t>kg/cm</t>
    </r>
    <r>
      <rPr>
        <vertAlign val="superscript"/>
        <sz val="10"/>
        <rFont val="Arial"/>
        <family val="2"/>
      </rPr>
      <t>2</t>
    </r>
  </si>
  <si>
    <r>
      <t>s</t>
    </r>
    <r>
      <rPr>
        <b/>
        <vertAlign val="subscript"/>
        <sz val="10"/>
        <rFont val="Arial"/>
        <family val="2"/>
      </rPr>
      <t>c amm</t>
    </r>
  </si>
  <si>
    <r>
      <t>s</t>
    </r>
    <r>
      <rPr>
        <b/>
        <vertAlign val="subscript"/>
        <sz val="10"/>
        <rFont val="Arial"/>
        <family val="2"/>
      </rPr>
      <t>f amm</t>
    </r>
  </si>
  <si>
    <t>c</t>
  </si>
  <si>
    <t>M</t>
  </si>
  <si>
    <t>Kgm</t>
  </si>
  <si>
    <t>VERIFICA A FLESSIONE DI UNA SEZIONE A T IN C.C.A. DOPPIAMENTE ARMATA</t>
  </si>
  <si>
    <t>d</t>
  </si>
  <si>
    <t>B</t>
  </si>
  <si>
    <r>
      <t>A</t>
    </r>
    <r>
      <rPr>
        <b/>
        <vertAlign val="subscript"/>
        <sz val="10"/>
        <rFont val="Arial"/>
        <family val="2"/>
      </rPr>
      <t>O</t>
    </r>
  </si>
  <si>
    <r>
      <t>J</t>
    </r>
    <r>
      <rPr>
        <b/>
        <vertAlign val="subscript"/>
        <sz val="10"/>
        <rFont val="Arial"/>
        <family val="2"/>
      </rPr>
      <t>O</t>
    </r>
  </si>
  <si>
    <r>
      <t>t</t>
    </r>
    <r>
      <rPr>
        <b/>
        <vertAlign val="subscript"/>
        <sz val="10"/>
        <rFont val="Arial"/>
        <family val="2"/>
      </rPr>
      <t>f amm</t>
    </r>
  </si>
  <si>
    <r>
      <t>t</t>
    </r>
    <r>
      <rPr>
        <b/>
        <vertAlign val="subscript"/>
        <sz val="10"/>
        <rFont val="Arial"/>
        <family val="2"/>
      </rPr>
      <t>co</t>
    </r>
  </si>
  <si>
    <r>
      <t>t</t>
    </r>
    <r>
      <rPr>
        <b/>
        <vertAlign val="subscript"/>
        <sz val="10"/>
        <rFont val="Arial"/>
        <family val="2"/>
      </rPr>
      <t>c1</t>
    </r>
  </si>
  <si>
    <t>r</t>
  </si>
  <si>
    <r>
      <t>S</t>
    </r>
    <r>
      <rPr>
        <b/>
        <vertAlign val="subscript"/>
        <sz val="10"/>
        <rFont val="Arial"/>
        <family val="2"/>
      </rPr>
      <t>n</t>
    </r>
  </si>
  <si>
    <r>
      <t>cm</t>
    </r>
    <r>
      <rPr>
        <vertAlign val="superscript"/>
        <sz val="10"/>
        <rFont val="Arial"/>
        <family val="2"/>
      </rPr>
      <t>3</t>
    </r>
  </si>
  <si>
    <t>Fe B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</si>
</sst>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"/>
    <numFmt numFmtId="172" formatCode="#,##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0.0000"/>
    <numFmt numFmtId="177" formatCode="0.00000"/>
    <numFmt numFmtId="178" formatCode="0.000000"/>
    <numFmt numFmtId="179" formatCode="0.000000000"/>
    <numFmt numFmtId="180" formatCode="0.00000000"/>
    <numFmt numFmtId="181" formatCode="0.0000000"/>
    <numFmt numFmtId="182" formatCode="[$-410]dddd\ d\ mmmm\ yyyy"/>
    <numFmt numFmtId="183" formatCode="h\.mm\.ss"/>
    <numFmt numFmtId="184" formatCode="#,##0.000"/>
    <numFmt numFmtId="185" formatCode="#,##0.0000"/>
    <numFmt numFmtId="186" formatCode="#,##0.00000"/>
    <numFmt numFmtId="187" formatCode="0.0000000000"/>
    <numFmt numFmtId="188" formatCode="&quot;+&quot;0"/>
    <numFmt numFmtId="189" formatCode="0.0000E+00"/>
  </numFmts>
  <fonts count="13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sz val="8"/>
      <name val="Arial"/>
      <family val="0"/>
    </font>
    <font>
      <b/>
      <vertAlign val="subscript"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3" fontId="1" fillId="0" borderId="0" xfId="0" applyNumberFormat="1" applyFont="1" applyBorder="1" applyAlignment="1">
      <alignment horizontal="right" vertical="center"/>
    </xf>
    <xf numFmtId="172" fontId="0" fillId="0" borderId="0" xfId="0" applyNumberFormat="1" applyFont="1" applyBorder="1" applyAlignment="1">
      <alignment horizontal="right" vertical="center"/>
    </xf>
    <xf numFmtId="172" fontId="5" fillId="0" borderId="0" xfId="0" applyNumberFormat="1" applyFont="1" applyBorder="1" applyAlignment="1">
      <alignment horizontal="right" vertical="center"/>
    </xf>
    <xf numFmtId="170" fontId="1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2" fillId="0" borderId="0" xfId="0" applyNumberFormat="1" applyFont="1" applyFill="1" applyAlignment="1">
      <alignment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D31" sqref="D31"/>
    </sheetView>
  </sheetViews>
  <sheetFormatPr defaultColWidth="9.140625" defaultRowHeight="12.75"/>
  <cols>
    <col min="2" max="2" width="11.00390625" style="0" customWidth="1"/>
    <col min="4" max="4" width="6.00390625" style="0" customWidth="1"/>
    <col min="5" max="5" width="2.7109375" style="0" customWidth="1"/>
    <col min="6" max="6" width="3.140625" style="0" customWidth="1"/>
    <col min="7" max="7" width="11.28125" style="0" customWidth="1"/>
    <col min="8" max="8" width="6.00390625" style="0" customWidth="1"/>
    <col min="9" max="9" width="2.7109375" style="0" customWidth="1"/>
    <col min="10" max="10" width="3.57421875" style="0" customWidth="1"/>
    <col min="11" max="11" width="10.7109375" style="0" customWidth="1"/>
    <col min="12" max="12" width="3.7109375" style="0" customWidth="1"/>
    <col min="13" max="13" width="2.7109375" style="0" customWidth="1"/>
    <col min="14" max="14" width="3.140625" style="0" customWidth="1"/>
    <col min="15" max="15" width="6.28125" style="0" customWidth="1"/>
  </cols>
  <sheetData>
    <row r="1" spans="1:15" ht="12.75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3" spans="1:15" ht="14.25">
      <c r="A3" s="19" t="s">
        <v>14</v>
      </c>
      <c r="B3" s="23">
        <v>300</v>
      </c>
      <c r="D3" s="5" t="s">
        <v>16</v>
      </c>
      <c r="E3" s="33">
        <f>60+(B3-150)/4</f>
        <v>97.5</v>
      </c>
      <c r="F3" s="33"/>
      <c r="G3" s="16" t="s">
        <v>15</v>
      </c>
      <c r="H3" s="5" t="s">
        <v>27</v>
      </c>
      <c r="I3" s="33">
        <f>4+(B3-150)/75</f>
        <v>6</v>
      </c>
      <c r="J3" s="33"/>
      <c r="K3" s="16" t="s">
        <v>15</v>
      </c>
      <c r="L3" s="5" t="s">
        <v>28</v>
      </c>
      <c r="M3" s="30">
        <f>14+(B3-150)/35</f>
        <v>18.285714285714285</v>
      </c>
      <c r="N3" s="30"/>
      <c r="O3" s="16" t="s">
        <v>15</v>
      </c>
    </row>
    <row r="4" spans="1:15" ht="14.25">
      <c r="A4" s="19" t="s">
        <v>32</v>
      </c>
      <c r="B4" s="7">
        <v>44</v>
      </c>
      <c r="D4" s="5" t="s">
        <v>17</v>
      </c>
      <c r="E4" s="34">
        <v>2600</v>
      </c>
      <c r="F4" s="34"/>
      <c r="G4" s="16" t="s">
        <v>7</v>
      </c>
      <c r="H4" s="5" t="s">
        <v>26</v>
      </c>
      <c r="I4" s="31">
        <f>E4/SQRT(3)</f>
        <v>1501.110699893027</v>
      </c>
      <c r="J4" s="31"/>
      <c r="K4" s="16" t="s">
        <v>7</v>
      </c>
      <c r="L4" s="5"/>
      <c r="M4" s="31"/>
      <c r="N4" s="31"/>
      <c r="O4" s="16"/>
    </row>
    <row r="5" spans="1:8" ht="12.75">
      <c r="A5" s="2"/>
      <c r="B5" s="16"/>
      <c r="C5" s="16"/>
      <c r="D5" s="7"/>
      <c r="E5" s="7"/>
      <c r="F5" s="7"/>
      <c r="G5" s="7"/>
      <c r="H5" s="7"/>
    </row>
    <row r="6" spans="1:8" ht="12.75">
      <c r="A6" s="2"/>
      <c r="B6" s="16"/>
      <c r="C6" s="16"/>
      <c r="D6" s="7"/>
      <c r="E6" s="7"/>
      <c r="F6" s="7"/>
      <c r="G6" s="7"/>
      <c r="H6" s="7"/>
    </row>
    <row r="7" spans="1:8" ht="12.75">
      <c r="A7" s="22" t="s">
        <v>19</v>
      </c>
      <c r="B7" s="28">
        <v>41688</v>
      </c>
      <c r="C7" s="16" t="s">
        <v>20</v>
      </c>
      <c r="D7" s="7"/>
      <c r="E7" s="7"/>
      <c r="F7" s="7"/>
      <c r="G7" s="7"/>
      <c r="H7" s="7"/>
    </row>
    <row r="8" spans="1:8" ht="12.75">
      <c r="A8" s="2" t="s">
        <v>23</v>
      </c>
      <c r="B8" s="3">
        <v>200</v>
      </c>
      <c r="C8" s="16" t="s">
        <v>2</v>
      </c>
      <c r="D8" s="7"/>
      <c r="E8" s="7"/>
      <c r="F8" s="7"/>
      <c r="G8" s="7"/>
      <c r="H8" s="7"/>
    </row>
    <row r="9" spans="1:7" ht="12.75">
      <c r="A9" s="2" t="s">
        <v>22</v>
      </c>
      <c r="B9" s="3">
        <v>40</v>
      </c>
      <c r="C9" s="16" t="s">
        <v>2</v>
      </c>
      <c r="D9" s="8"/>
      <c r="E9" s="9"/>
      <c r="F9" s="12"/>
      <c r="G9" s="10"/>
    </row>
    <row r="10" spans="1:8" ht="12.75">
      <c r="A10" s="2" t="s">
        <v>0</v>
      </c>
      <c r="B10" s="26">
        <v>80</v>
      </c>
      <c r="C10" s="16" t="s">
        <v>2</v>
      </c>
      <c r="D10" s="11"/>
      <c r="E10" s="11"/>
      <c r="F10" s="8"/>
      <c r="G10" s="8"/>
      <c r="H10" s="1"/>
    </row>
    <row r="11" spans="1:8" ht="12.75">
      <c r="A11" s="2" t="s">
        <v>1</v>
      </c>
      <c r="B11" s="3">
        <v>40</v>
      </c>
      <c r="C11" s="16" t="s">
        <v>2</v>
      </c>
      <c r="D11" s="11"/>
      <c r="E11" s="11"/>
      <c r="F11" s="8"/>
      <c r="G11" s="8"/>
      <c r="H11" s="1"/>
    </row>
    <row r="12" spans="1:8" ht="12.75">
      <c r="A12" s="2" t="s">
        <v>18</v>
      </c>
      <c r="B12" s="20">
        <v>3</v>
      </c>
      <c r="C12" s="16" t="s">
        <v>2</v>
      </c>
      <c r="D12" s="11"/>
      <c r="E12" s="11"/>
      <c r="F12" s="8"/>
      <c r="G12" s="8"/>
      <c r="H12" s="1"/>
    </row>
    <row r="13" spans="1:8" ht="14.25">
      <c r="A13" s="2" t="s">
        <v>30</v>
      </c>
      <c r="B13" s="29">
        <f>B8*B9*B9/2+15*B15*(B9-B12)-15*B14*(B10-B9)</f>
        <v>159453.3628782754</v>
      </c>
      <c r="C13" s="16" t="s">
        <v>31</v>
      </c>
      <c r="D13" s="11"/>
      <c r="E13" s="11"/>
      <c r="F13" s="8"/>
      <c r="G13" s="8"/>
      <c r="H13" s="1"/>
    </row>
    <row r="14" spans="1:14" ht="14.25">
      <c r="A14" s="2" t="s">
        <v>8</v>
      </c>
      <c r="B14" s="4">
        <f>F14*F14*PI()/4*D14/100+J14*J14*PI()/4*H14/100+N14*N14*PI()/4*L14/100</f>
        <v>10.210176124166829</v>
      </c>
      <c r="C14" s="15" t="s">
        <v>12</v>
      </c>
      <c r="D14" s="21">
        <v>13</v>
      </c>
      <c r="E14" s="13" t="s">
        <v>11</v>
      </c>
      <c r="F14" s="14">
        <v>10</v>
      </c>
      <c r="G14" s="14"/>
      <c r="H14" s="21">
        <v>0</v>
      </c>
      <c r="I14" s="13" t="s">
        <v>11</v>
      </c>
      <c r="J14" s="14">
        <v>12</v>
      </c>
      <c r="L14" s="21">
        <v>0</v>
      </c>
      <c r="M14" s="13" t="s">
        <v>11</v>
      </c>
      <c r="N14" s="14">
        <v>5</v>
      </c>
    </row>
    <row r="15" spans="1:14" ht="14.25">
      <c r="A15" s="2" t="s">
        <v>9</v>
      </c>
      <c r="B15" s="4">
        <f>F15*F15*PI()/4*D15/100+J15*J15*PI()/4*H15/100+N15*N15*PI()/4*L15/100</f>
        <v>10.053096491487338</v>
      </c>
      <c r="C15" s="16" t="s">
        <v>12</v>
      </c>
      <c r="D15" s="21">
        <v>5</v>
      </c>
      <c r="E15" s="13" t="s">
        <v>11</v>
      </c>
      <c r="F15" s="14">
        <v>16</v>
      </c>
      <c r="G15" s="14"/>
      <c r="H15" s="21">
        <v>0</v>
      </c>
      <c r="I15" s="13" t="s">
        <v>11</v>
      </c>
      <c r="J15" s="14">
        <v>12</v>
      </c>
      <c r="L15" s="21">
        <v>0</v>
      </c>
      <c r="M15" s="13" t="s">
        <v>11</v>
      </c>
      <c r="N15" s="14">
        <v>5</v>
      </c>
    </row>
    <row r="16" spans="1:8" ht="14.25">
      <c r="A16" s="2" t="s">
        <v>24</v>
      </c>
      <c r="B16" s="25">
        <f>15*(B14+B15)+(B8-B11)*B9</f>
        <v>6703.949089234812</v>
      </c>
      <c r="C16" s="15" t="s">
        <v>12</v>
      </c>
      <c r="D16" s="21"/>
      <c r="E16" s="13"/>
      <c r="F16" s="14"/>
      <c r="G16" s="14"/>
      <c r="H16" s="1"/>
    </row>
    <row r="17" spans="1:8" ht="14.25">
      <c r="A17" s="2" t="s">
        <v>25</v>
      </c>
      <c r="B17" s="17">
        <f>B11*(2*15*(B14*B10+B15*B12)+(B8-B11)*POWER(B9,2))</f>
        <v>11256368.05528937</v>
      </c>
      <c r="C17" s="16" t="s">
        <v>13</v>
      </c>
      <c r="D17" s="21"/>
      <c r="E17" s="13"/>
      <c r="F17" s="14"/>
      <c r="G17" s="14"/>
      <c r="H17" s="1"/>
    </row>
    <row r="18" spans="1:8" ht="12.75">
      <c r="A18" s="2" t="s">
        <v>3</v>
      </c>
      <c r="B18" s="6">
        <f>B16/B11*(-1+SQRT((1+B17/(B16*B16))))</f>
        <v>19.816756131533662</v>
      </c>
      <c r="C18" s="16" t="s">
        <v>2</v>
      </c>
      <c r="D18" s="11"/>
      <c r="E18" s="11"/>
      <c r="F18" s="8"/>
      <c r="G18" s="8"/>
      <c r="H18" s="1"/>
    </row>
    <row r="19" spans="1:8" ht="14.25">
      <c r="A19" s="2" t="s">
        <v>4</v>
      </c>
      <c r="B19" s="17">
        <f>B8*POWER(B18,3)/3-(B8-B11)*POWER(B18-B9,3)/3+15*B15*POWER(B18-B12,2)+15*B14*POWER(B10-B18,2)</f>
        <v>1554677.878107408</v>
      </c>
      <c r="C19" s="16" t="s">
        <v>13</v>
      </c>
      <c r="D19" s="8"/>
      <c r="E19" s="8"/>
      <c r="F19" s="8"/>
      <c r="G19" s="8"/>
      <c r="H19" s="1"/>
    </row>
    <row r="20" spans="1:8" ht="14.25">
      <c r="A20" s="5" t="s">
        <v>5</v>
      </c>
      <c r="B20" s="18">
        <f>B7*100*B18/B19</f>
        <v>53.13775549550214</v>
      </c>
      <c r="C20" s="16" t="s">
        <v>7</v>
      </c>
      <c r="D20" s="8"/>
      <c r="E20" s="8"/>
      <c r="F20" s="22" t="s">
        <v>29</v>
      </c>
      <c r="G20" s="27">
        <f>(B10)/SQRT(B7*100/B8)</f>
        <v>0.5541144232822551</v>
      </c>
      <c r="H20" s="1"/>
    </row>
    <row r="21" spans="1:8" ht="14.25">
      <c r="A21" s="5" t="s">
        <v>10</v>
      </c>
      <c r="B21" s="24">
        <f>15*B7*100/B19*(B18-B12)</f>
        <v>676.400821819896</v>
      </c>
      <c r="C21" s="16" t="s">
        <v>7</v>
      </c>
      <c r="D21" s="8"/>
      <c r="E21" s="8"/>
      <c r="F21" s="8"/>
      <c r="G21" s="8"/>
      <c r="H21" s="1"/>
    </row>
    <row r="22" spans="1:8" ht="14.25">
      <c r="A22" s="5" t="s">
        <v>6</v>
      </c>
      <c r="B22" s="24">
        <f>15*B7*100/B19*(B10-B18)</f>
        <v>2420.6806172377633</v>
      </c>
      <c r="C22" s="16" t="s">
        <v>7</v>
      </c>
      <c r="D22" s="8"/>
      <c r="E22" s="8"/>
      <c r="F22" s="8"/>
      <c r="G22" s="8"/>
      <c r="H22" s="1"/>
    </row>
  </sheetData>
  <mergeCells count="7">
    <mergeCell ref="M3:N3"/>
    <mergeCell ref="M4:N4"/>
    <mergeCell ref="A1:O1"/>
    <mergeCell ref="E3:F3"/>
    <mergeCell ref="E4:F4"/>
    <mergeCell ref="I3:J3"/>
    <mergeCell ref="I4:J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Ingegnere Civile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Benedetti</dc:creator>
  <cp:keywords/>
  <dc:description/>
  <cp:lastModifiedBy>-</cp:lastModifiedBy>
  <cp:lastPrinted>2007-03-07T08:32:24Z</cp:lastPrinted>
  <dcterms:created xsi:type="dcterms:W3CDTF">2000-04-20T18:30:50Z</dcterms:created>
  <dcterms:modified xsi:type="dcterms:W3CDTF">2008-05-19T15:10:11Z</dcterms:modified>
  <cp:category/>
  <cp:version/>
  <cp:contentType/>
  <cp:contentStatus/>
</cp:coreProperties>
</file>